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385" activeTab="0"/>
  </bookViews>
  <sheets>
    <sheet name="Mar 2019" sheetId="1" r:id="rId1"/>
  </sheets>
  <definedNames/>
  <calcPr fullCalcOnLoad="1"/>
</workbook>
</file>

<file path=xl/sharedStrings.xml><?xml version="1.0" encoding="utf-8"?>
<sst xmlns="http://schemas.openxmlformats.org/spreadsheetml/2006/main" count="198" uniqueCount="70">
  <si>
    <t>Day</t>
  </si>
  <si>
    <t>Night</t>
  </si>
  <si>
    <t>Ward name</t>
  </si>
  <si>
    <t>Main 2 Specialties on each ward</t>
  </si>
  <si>
    <t>Registered midwives/nurses</t>
  </si>
  <si>
    <t>Care Staff</t>
  </si>
  <si>
    <t>Average fill rate - care staff (%)</t>
  </si>
  <si>
    <t>Hospital Site name</t>
  </si>
  <si>
    <t>Specialty 1</t>
  </si>
  <si>
    <t>Specialty 2</t>
  </si>
  <si>
    <t>Total monthly planned staff hours</t>
  </si>
  <si>
    <t>Total monthly actual staff hours</t>
  </si>
  <si>
    <t>370 - MEDICAL ONCOLOGY</t>
  </si>
  <si>
    <t>Critical Care Unit</t>
  </si>
  <si>
    <t>192 - CRITICAL CARE MEDICINE</t>
  </si>
  <si>
    <t>Ellis Ward</t>
  </si>
  <si>
    <t xml:space="preserve">Horder Ward </t>
  </si>
  <si>
    <t>Wilson Ward</t>
  </si>
  <si>
    <t>Wiltshaw Ward</t>
  </si>
  <si>
    <t>Bud Flanagan East Ward</t>
  </si>
  <si>
    <t>303 - CLINICAL HAEMATOLOGY</t>
  </si>
  <si>
    <t>Bud Flanagan West Ward</t>
  </si>
  <si>
    <t>420 - PAEDIATRICS</t>
  </si>
  <si>
    <t>Kennaway Ward</t>
  </si>
  <si>
    <t>Oak Ward</t>
  </si>
  <si>
    <t>Robert Tiffany Ward</t>
  </si>
  <si>
    <t>Smithers Ward</t>
  </si>
  <si>
    <t>Teenage and Young Adult Unit</t>
  </si>
  <si>
    <t>Care Hours Per Patient Day (CHPPD)</t>
  </si>
  <si>
    <t>Hospital Site Details</t>
  </si>
  <si>
    <t>Cumulative count over the month of patients at 23:59 each day</t>
  </si>
  <si>
    <t>Registered midwives/ nurses</t>
  </si>
  <si>
    <t>Overall</t>
  </si>
  <si>
    <t>Site code *The Site code is automatically populated when a Site name is selected</t>
  </si>
  <si>
    <t>THE ROYAL MARSDEN HOSPITAL (LONDON) - RPY01</t>
  </si>
  <si>
    <t>Burdett Coutts</t>
  </si>
  <si>
    <t>Markus Ward</t>
  </si>
  <si>
    <t>THE ROYAL MARSDEN HOSPITAL (SURREY) - RPY02</t>
  </si>
  <si>
    <t/>
  </si>
  <si>
    <t>Granard House 1</t>
  </si>
  <si>
    <t>Granard House 2</t>
  </si>
  <si>
    <t>Granard House 3</t>
  </si>
  <si>
    <t xml:space="preserve">Comments </t>
  </si>
  <si>
    <t xml:space="preserve">Additional comments. </t>
  </si>
  <si>
    <t>McElwain Ward</t>
  </si>
  <si>
    <t>Allied Health Professionals</t>
  </si>
  <si>
    <t>Registered allied healtH professionals</t>
  </si>
  <si>
    <t>Non-registered allied health professionals</t>
  </si>
  <si>
    <t>Registered allied health professionals</t>
  </si>
  <si>
    <t>Average fill rate - registered nurses/ midwives  (%)</t>
  </si>
  <si>
    <t>Average fill rate - registered allied health professionals (AHP)  (%)</t>
  </si>
  <si>
    <t>Average fill rate - non-registered allied health professionals (AHP)  (%)</t>
  </si>
  <si>
    <t>Mar 19</t>
  </si>
  <si>
    <t xml:space="preserve">High Patient acuity/ Pt specialled - confusion/cognitive impairment </t>
  </si>
  <si>
    <t xml:space="preserve">Unable to cover all shifts/Matron working clinically/High Acuity/ Additional beds opened </t>
  </si>
  <si>
    <t xml:space="preserve">Pt specialled - Confusion/cognitive impairment/Early step down from CCU </t>
  </si>
  <si>
    <t xml:space="preserve">Pt specialled - confusion/cognitive impairment/Falls risk / Staff redeployed to other units due to high acuity / Unable to cover all shifts </t>
  </si>
  <si>
    <t xml:space="preserve">High patient Acuity/ Pt specialed due to confusion/cognitive impairment  </t>
  </si>
  <si>
    <t xml:space="preserve">Pt specialled - confusion/cognitive impairment </t>
  </si>
  <si>
    <t xml:space="preserve">Pt specialled - Acute mental illness/risk of self harm. Unable to cover all RN shifts </t>
  </si>
  <si>
    <t xml:space="preserve">Unable to cover all shifts </t>
  </si>
  <si>
    <t xml:space="preserve">High sickness /Unfilled shifts unable to be covered. Additional HCA on nights for acuity </t>
  </si>
  <si>
    <t xml:space="preserve">Pt specialled- risk of falls / unable to cover all HCA shifts </t>
  </si>
  <si>
    <t>High acuity - change in patient mix DND authorised additional staffing</t>
  </si>
  <si>
    <t xml:space="preserve">Unable to cover all shifts/ pt specialled - Confusion/Cognitive impairment /escort </t>
  </si>
  <si>
    <t>High acuity/ additional HCA support required on nights / High levels of Sickness/ unable to cover all</t>
  </si>
  <si>
    <t>SMCS AT CEDAR LODGE</t>
  </si>
  <si>
    <t>Cedar Lodge</t>
  </si>
  <si>
    <t>925 - COMMUNITY CARE SERVICES</t>
  </si>
  <si>
    <t xml:space="preserve">Pt specialled - Confusion/cognitive impairment/ Unable to cover all shifts.  Matron worked clinically on ward when required.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</si>
</sst>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7" fillId="33" borderId="9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5" fillId="0" borderId="0" xfId="0" applyFont="1" applyAlignment="1">
      <alignment/>
    </xf>
    <xf numFmtId="16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5" borderId="12" xfId="61" applyNumberFormat="1" applyFont="1" applyFill="1" applyBorder="1" applyAlignment="1" applyProtection="1">
      <alignment horizontal="center" vertical="center" wrapText="1"/>
      <protection locked="0"/>
    </xf>
    <xf numFmtId="0" fontId="5" fillId="35" borderId="12" xfId="61" applyNumberFormat="1" applyFont="1" applyFill="1" applyBorder="1" applyAlignment="1" applyProtection="1">
      <alignment horizontal="center" vertical="center" wrapText="1"/>
      <protection/>
    </xf>
    <xf numFmtId="0" fontId="2" fillId="35" borderId="12" xfId="61" applyNumberFormat="1" applyFont="1" applyFill="1" applyBorder="1" applyAlignment="1" applyProtection="1" quotePrefix="1">
      <alignment horizontal="left"/>
      <protection locked="0"/>
    </xf>
    <xf numFmtId="0" fontId="5" fillId="35" borderId="12" xfId="61" applyNumberFormat="1" applyFont="1" applyFill="1" applyBorder="1" applyAlignment="1" applyProtection="1" quotePrefix="1">
      <alignment horizontal="left"/>
      <protection locked="0"/>
    </xf>
    <xf numFmtId="0" fontId="2" fillId="34" borderId="12" xfId="59" applyFill="1" applyBorder="1" applyAlignment="1">
      <alignment wrapText="1"/>
      <protection/>
    </xf>
    <xf numFmtId="0" fontId="0" fillId="0" borderId="11" xfId="0" applyNumberFormat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0" fillId="0" borderId="13" xfId="0" applyFont="1" applyBorder="1" applyAlignment="1">
      <alignment/>
    </xf>
    <xf numFmtId="0" fontId="0" fillId="36" borderId="13" xfId="39" applyFont="1" applyFill="1" applyBorder="1" applyAlignment="1">
      <alignment/>
    </xf>
    <xf numFmtId="16" fontId="3" fillId="34" borderId="14" xfId="0" applyNumberFormat="1" applyFont="1" applyFill="1" applyBorder="1" applyAlignment="1" applyProtection="1">
      <alignment vertical="center" wrapText="1"/>
      <protection/>
    </xf>
    <xf numFmtId="0" fontId="6" fillId="35" borderId="15" xfId="61" applyNumberFormat="1" applyFont="1" applyFill="1" applyBorder="1" applyAlignment="1" applyProtection="1">
      <alignment horizontal="center" vertical="center" wrapText="1"/>
      <protection locked="0"/>
    </xf>
    <xf numFmtId="16" fontId="51" fillId="37" borderId="11" xfId="0" applyNumberFormat="1" applyFont="1" applyFill="1" applyBorder="1" applyAlignment="1" applyProtection="1">
      <alignment horizontal="center" vertical="center" wrapText="1"/>
      <protection/>
    </xf>
    <xf numFmtId="16" fontId="29" fillId="38" borderId="12" xfId="0" applyNumberFormat="1" applyFont="1" applyFill="1" applyBorder="1" applyAlignment="1" applyProtection="1">
      <alignment horizontal="center" vertical="center" wrapText="1"/>
      <protection/>
    </xf>
    <xf numFmtId="1" fontId="51" fillId="37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locked="0"/>
    </xf>
    <xf numFmtId="164" fontId="8" fillId="39" borderId="12" xfId="66" applyNumberFormat="1" applyFont="1" applyFill="1" applyBorder="1" applyAlignment="1" applyProtection="1">
      <alignment horizontal="center"/>
      <protection hidden="1"/>
    </xf>
    <xf numFmtId="0" fontId="5" fillId="35" borderId="14" xfId="0" applyFont="1" applyFill="1" applyBorder="1" applyAlignment="1" applyProtection="1">
      <alignment horizontal="left" vertical="center" wrapText="1"/>
      <protection locked="0"/>
    </xf>
    <xf numFmtId="0" fontId="8" fillId="36" borderId="12" xfId="39" applyFont="1" applyFill="1" applyBorder="1" applyAlignment="1">
      <alignment wrapText="1"/>
    </xf>
    <xf numFmtId="0" fontId="5" fillId="0" borderId="0" xfId="0" applyFont="1" applyAlignment="1">
      <alignment/>
    </xf>
    <xf numFmtId="0" fontId="1" fillId="36" borderId="14" xfId="0" applyFont="1" applyFill="1" applyBorder="1" applyAlignment="1" applyProtection="1">
      <alignment horizontal="left"/>
      <protection locked="0"/>
    </xf>
    <xf numFmtId="0" fontId="2" fillId="32" borderId="12" xfId="63" applyFont="1" applyBorder="1" applyAlignment="1" applyProtection="1">
      <alignment horizontal="center" vertical="center"/>
      <protection locked="0"/>
    </xf>
    <xf numFmtId="0" fontId="2" fillId="32" borderId="12" xfId="63" applyFont="1" applyFill="1" applyBorder="1" applyAlignment="1" applyProtection="1">
      <alignment horizontal="center" vertical="center"/>
      <protection locked="0"/>
    </xf>
    <xf numFmtId="0" fontId="10" fillId="32" borderId="12" xfId="63" applyFont="1" applyFill="1" applyBorder="1" applyAlignment="1" applyProtection="1">
      <alignment horizontal="center" vertical="center"/>
      <protection locked="0"/>
    </xf>
    <xf numFmtId="0" fontId="52" fillId="32" borderId="12" xfId="63" applyFont="1" applyFill="1" applyBorder="1" applyAlignment="1" applyProtection="1">
      <alignment horizontal="center" vertical="center"/>
      <protection locked="0"/>
    </xf>
    <xf numFmtId="0" fontId="30" fillId="32" borderId="12" xfId="63" applyFont="1" applyFill="1" applyBorder="1" applyAlignment="1" applyProtection="1">
      <alignment horizontal="center" vertical="center"/>
      <protection locked="0"/>
    </xf>
    <xf numFmtId="0" fontId="52" fillId="32" borderId="12" xfId="63" applyFont="1" applyBorder="1" applyAlignment="1" applyProtection="1">
      <alignment horizontal="center" vertical="center"/>
      <protection locked="0"/>
    </xf>
    <xf numFmtId="0" fontId="10" fillId="32" borderId="12" xfId="63" applyFont="1" applyBorder="1" applyAlignment="1" applyProtection="1">
      <alignment horizontal="center" vertical="center"/>
      <protection locked="0"/>
    </xf>
    <xf numFmtId="0" fontId="0" fillId="32" borderId="12" xfId="39" applyFont="1" applyFill="1" applyBorder="1" applyAlignment="1" applyProtection="1">
      <alignment horizontal="center" vertical="center"/>
      <protection locked="0"/>
    </xf>
    <xf numFmtId="0" fontId="1" fillId="36" borderId="14" xfId="0" applyFont="1" applyFill="1" applyBorder="1" applyAlignment="1" applyProtection="1">
      <alignment horizontal="center" vertical="center"/>
      <protection locked="0"/>
    </xf>
    <xf numFmtId="169" fontId="1" fillId="39" borderId="12" xfId="0" applyNumberFormat="1" applyFont="1" applyFill="1" applyBorder="1" applyAlignment="1" applyProtection="1">
      <alignment horizontal="center" vertical="center"/>
      <protection hidden="1"/>
    </xf>
    <xf numFmtId="164" fontId="30" fillId="39" borderId="12" xfId="66" applyNumberFormat="1" applyFont="1" applyFill="1" applyBorder="1" applyAlignment="1" applyProtection="1">
      <alignment horizontal="center" vertical="center"/>
      <protection hidden="1"/>
    </xf>
    <xf numFmtId="0" fontId="2" fillId="0" borderId="12" xfId="59" applyFont="1" applyBorder="1" applyAlignment="1">
      <alignment wrapText="1"/>
      <protection/>
    </xf>
    <xf numFmtId="10" fontId="2" fillId="0" borderId="12" xfId="59" applyNumberFormat="1" applyFont="1" applyBorder="1" applyAlignment="1">
      <alignment wrapText="1"/>
      <protection/>
    </xf>
    <xf numFmtId="0" fontId="9" fillId="0" borderId="12" xfId="57" applyFont="1" applyBorder="1" applyAlignment="1">
      <alignment wrapText="1"/>
      <protection/>
    </xf>
    <xf numFmtId="0" fontId="8" fillId="0" borderId="12" xfId="57" applyFont="1" applyBorder="1" applyAlignment="1">
      <alignment wrapText="1"/>
      <protection/>
    </xf>
    <xf numFmtId="0" fontId="53" fillId="0" borderId="12" xfId="57" applyFont="1" applyBorder="1" applyAlignment="1">
      <alignment wrapText="1"/>
      <protection/>
    </xf>
    <xf numFmtId="0" fontId="8" fillId="0" borderId="12" xfId="60" applyFont="1" applyBorder="1" applyAlignment="1">
      <alignment wrapText="1"/>
      <protection/>
    </xf>
    <xf numFmtId="0" fontId="2" fillId="0" borderId="12" xfId="59" applyFont="1" applyFill="1" applyBorder="1" applyAlignment="1">
      <alignment wrapText="1"/>
      <protection/>
    </xf>
    <xf numFmtId="0" fontId="1" fillId="36" borderId="12" xfId="61" applyNumberFormat="1" applyFont="1" applyFill="1" applyBorder="1" applyAlignment="1" applyProtection="1">
      <alignment horizontal="center" vertical="center" wrapText="1"/>
      <protection locked="0"/>
    </xf>
    <xf numFmtId="0" fontId="30" fillId="36" borderId="15" xfId="0" applyFont="1" applyFill="1" applyBorder="1" applyAlignment="1" applyProtection="1">
      <alignment horizontal="left" vertical="top" wrapText="1"/>
      <protection locked="0"/>
    </xf>
    <xf numFmtId="0" fontId="1" fillId="36" borderId="14" xfId="0" applyFont="1" applyFill="1" applyBorder="1" applyAlignment="1" applyProtection="1">
      <alignment horizontal="center" vertical="center" wrapText="1"/>
      <protection locked="0"/>
    </xf>
    <xf numFmtId="0" fontId="1" fillId="36" borderId="12" xfId="61" applyNumberFormat="1" applyFont="1" applyFill="1" applyBorder="1" applyAlignment="1" applyProtection="1" quotePrefix="1">
      <alignment horizontal="left" vertical="center"/>
      <protection locked="0"/>
    </xf>
    <xf numFmtId="0" fontId="0" fillId="32" borderId="12" xfId="63" applyFont="1" applyFill="1" applyBorder="1" applyAlignment="1" applyProtection="1">
      <alignment horizontal="center" vertical="center"/>
      <protection locked="0"/>
    </xf>
    <xf numFmtId="16" fontId="51" fillId="37" borderId="14" xfId="0" applyNumberFormat="1" applyFont="1" applyFill="1" applyBorder="1" applyAlignment="1" applyProtection="1">
      <alignment horizontal="center" vertical="center" wrapText="1"/>
      <protection/>
    </xf>
    <xf numFmtId="0" fontId="54" fillId="37" borderId="15" xfId="0" applyFont="1" applyFill="1" applyBorder="1" applyAlignment="1">
      <alignment horizontal="center" vertical="center" wrapText="1"/>
    </xf>
    <xf numFmtId="16" fontId="51" fillId="37" borderId="12" xfId="0" applyNumberFormat="1" applyFont="1" applyFill="1" applyBorder="1" applyAlignment="1" applyProtection="1">
      <alignment horizontal="center" vertical="center" wrapText="1"/>
      <protection/>
    </xf>
    <xf numFmtId="16" fontId="51" fillId="37" borderId="11" xfId="0" applyNumberFormat="1" applyFont="1" applyFill="1" applyBorder="1" applyAlignment="1" applyProtection="1">
      <alignment horizontal="center" vertical="center" wrapText="1"/>
      <protection/>
    </xf>
    <xf numFmtId="16" fontId="51" fillId="37" borderId="16" xfId="0" applyNumberFormat="1" applyFont="1" applyFill="1" applyBorder="1" applyAlignment="1" applyProtection="1">
      <alignment horizontal="center" vertical="center" wrapText="1"/>
      <protection/>
    </xf>
    <xf numFmtId="0" fontId="55" fillId="37" borderId="16" xfId="0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16" fontId="3" fillId="34" borderId="17" xfId="0" applyNumberFormat="1" applyFont="1" applyFill="1" applyBorder="1" applyAlignment="1" applyProtection="1" quotePrefix="1">
      <alignment horizontal="left" vertical="center" wrapText="1"/>
      <protection/>
    </xf>
    <xf numFmtId="16" fontId="3" fillId="34" borderId="18" xfId="0" applyNumberFormat="1" applyFont="1" applyFill="1" applyBorder="1" applyAlignment="1" applyProtection="1">
      <alignment horizontal="left" vertical="center" wrapText="1"/>
      <protection/>
    </xf>
    <xf numFmtId="0" fontId="53" fillId="0" borderId="18" xfId="0" applyFont="1" applyBorder="1" applyAlignment="1">
      <alignment vertical="center" wrapText="1"/>
    </xf>
    <xf numFmtId="0" fontId="53" fillId="0" borderId="19" xfId="0" applyFont="1" applyBorder="1" applyAlignment="1">
      <alignment vertical="center" wrapText="1"/>
    </xf>
    <xf numFmtId="16" fontId="29" fillId="38" borderId="14" xfId="0" applyNumberFormat="1" applyFont="1" applyFill="1" applyBorder="1" applyAlignment="1" applyProtection="1">
      <alignment horizontal="center" vertical="center" wrapText="1"/>
      <protection/>
    </xf>
    <xf numFmtId="16" fontId="29" fillId="38" borderId="15" xfId="0" applyNumberFormat="1" applyFont="1" applyFill="1" applyBorder="1" applyAlignment="1" applyProtection="1">
      <alignment horizontal="center" vertical="center" wrapText="1"/>
      <protection/>
    </xf>
    <xf numFmtId="16" fontId="51" fillId="37" borderId="15" xfId="0" applyNumberFormat="1" applyFont="1" applyFill="1" applyBorder="1" applyAlignment="1" applyProtection="1">
      <alignment horizontal="center" vertical="center" wrapText="1"/>
      <protection/>
    </xf>
    <xf numFmtId="16" fontId="51" fillId="37" borderId="20" xfId="0" applyNumberFormat="1" applyFont="1" applyFill="1" applyBorder="1" applyAlignment="1" applyProtection="1">
      <alignment horizontal="center" vertical="center" wrapText="1"/>
      <protection/>
    </xf>
    <xf numFmtId="16" fontId="51" fillId="37" borderId="21" xfId="0" applyNumberFormat="1" applyFont="1" applyFill="1" applyBorder="1" applyAlignment="1" applyProtection="1">
      <alignment horizontal="center" vertical="center" wrapText="1"/>
      <protection/>
    </xf>
    <xf numFmtId="0" fontId="54" fillId="37" borderId="14" xfId="0" applyFont="1" applyFill="1" applyBorder="1" applyAlignment="1">
      <alignment horizontal="center" vertical="center" wrapText="1"/>
    </xf>
    <xf numFmtId="0" fontId="51" fillId="37" borderId="12" xfId="0" applyFont="1" applyFill="1" applyBorder="1" applyAlignment="1" applyProtection="1">
      <alignment horizontal="center" vertical="center" wrapText="1"/>
      <protection hidden="1"/>
    </xf>
    <xf numFmtId="0" fontId="51" fillId="37" borderId="14" xfId="0" applyFont="1" applyFill="1" applyBorder="1" applyAlignment="1" applyProtection="1">
      <alignment horizontal="center" vertical="center" wrapText="1"/>
      <protection hidden="1"/>
    </xf>
    <xf numFmtId="0" fontId="55" fillId="0" borderId="22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Sheet1" xfId="60"/>
    <cellStyle name="Normal_TemplateDownload" xfId="61"/>
    <cellStyle name="Note" xfId="62"/>
    <cellStyle name="Note 2" xfId="63"/>
    <cellStyle name="Output" xfId="64"/>
    <cellStyle name="Output 2" xfId="65"/>
    <cellStyle name="Percent" xfId="66"/>
    <cellStyle name="Title" xfId="67"/>
    <cellStyle name="Total" xfId="68"/>
    <cellStyle name="Warning Text" xfId="69"/>
  </cellStyles>
  <dxfs count="3">
    <dxf>
      <fill>
        <patternFill>
          <bgColor theme="0" tint="-0.149959996342659"/>
        </patternFill>
      </fill>
    </dxf>
    <dxf>
      <font>
        <b/>
        <i val="0"/>
        <color theme="0" tint="-0.24993999302387238"/>
      </font>
    </dxf>
    <dxf>
      <font>
        <b/>
        <i val="0"/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1" name="Picture 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2" name="Picture 3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3" name="Picture 3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4" name="Picture 3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5" name="Picture 4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6" name="Picture 4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7" name="Picture 5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8" name="Picture 5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9" name="Picture 5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10" name="Picture 6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11" name="Picture 6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12" name="Picture 6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13" name="Picture 6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14" name="Picture 6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15" name="Picture 7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16" name="Picture 9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17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18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1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20" name="Picture 10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21" name="Picture 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22" name="Picture 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23" name="Picture 1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24" name="Picture 1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25" name="Picture 1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26" name="Picture 2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27" name="Picture 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28" name="Picture 3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29" name="Picture 3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30" name="Picture 3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31" name="Picture 4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32" name="Picture 4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33" name="Picture 5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34" name="Picture 5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35" name="Picture 5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36" name="Picture 6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37" name="Picture 6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38" name="Picture 6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39" name="Picture 6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40" name="Picture 6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41" name="Picture 7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42" name="Picture 9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43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44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4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46" name="Picture 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47" name="Picture 3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48" name="Picture 3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49" name="Picture 3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50" name="Picture 4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51" name="Picture 4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52" name="Picture 5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53" name="Picture 5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54" name="Picture 5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55" name="Picture 6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56" name="Picture 6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57" name="Picture 6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58" name="Picture 6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59" name="Picture 6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60" name="Picture 7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61" name="Picture 9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62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63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64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1076325</xdr:colOff>
      <xdr:row>4</xdr:row>
      <xdr:rowOff>9525</xdr:rowOff>
    </xdr:to>
    <xdr:pic>
      <xdr:nvPicPr>
        <xdr:cNvPr id="65" name="Picture 10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66" name="Picture 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67" name="Picture 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68" name="Picture 1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69" name="Picture 1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70" name="Picture 1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71" name="Picture 2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72" name="Picture 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73" name="Picture 3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74" name="Picture 3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75" name="Picture 3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76" name="Picture 4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77" name="Picture 4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78" name="Picture 5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79" name="Picture 5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80" name="Picture 5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81" name="Picture 6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82" name="Picture 6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83" name="Picture 6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84" name="Picture 6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85" name="Picture 6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86" name="Picture 7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87" name="Picture 9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88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89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990600</xdr:colOff>
      <xdr:row>4</xdr:row>
      <xdr:rowOff>9525</xdr:rowOff>
    </xdr:to>
    <xdr:pic>
      <xdr:nvPicPr>
        <xdr:cNvPr id="9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990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91" name="Picture 3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92" name="Picture 3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93" name="Picture 4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94" name="Picture 4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95" name="Picture 5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96" name="Picture 5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97" name="Picture 5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98" name="Picture 6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99" name="Picture 6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00" name="Picture 6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01" name="Picture 6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02" name="Picture 6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03" name="Picture 7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04" name="Picture 9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05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06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0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08" name="Picture 10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09" name="Picture 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10" name="Picture 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11" name="Picture 1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12" name="Picture 1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13" name="Picture 1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14" name="Picture 2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15" name="Picture 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16" name="Picture 3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17" name="Picture 3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18" name="Picture 3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19" name="Picture 4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20" name="Picture 4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21" name="Picture 5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22" name="Picture 5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23" name="Picture 5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24" name="Picture 6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25" name="Picture 6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26" name="Picture 6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27" name="Picture 6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28" name="Picture 6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29" name="Picture 7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30" name="Picture 9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31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32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3171825</xdr:colOff>
      <xdr:row>4</xdr:row>
      <xdr:rowOff>0</xdr:rowOff>
    </xdr:to>
    <xdr:pic>
      <xdr:nvPicPr>
        <xdr:cNvPr id="133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tabSelected="1" zoomScale="85" zoomScaleNormal="85" zoomScalePageLayoutView="0" workbookViewId="0" topLeftCell="C1">
      <selection activeCell="C35" sqref="C35"/>
    </sheetView>
  </sheetViews>
  <sheetFormatPr defaultColWidth="9.140625" defaultRowHeight="15"/>
  <cols>
    <col min="1" max="1" width="24.00390625" style="1" hidden="1" customWidth="1"/>
    <col min="2" max="2" width="49.140625" style="1" bestFit="1" customWidth="1"/>
    <col min="3" max="3" width="20.00390625" style="1" customWidth="1"/>
    <col min="4" max="4" width="7.28125" style="1" customWidth="1"/>
    <col min="5" max="5" width="15.421875" style="1" customWidth="1"/>
    <col min="6" max="6" width="16.8515625" style="1" customWidth="1"/>
    <col min="7" max="10" width="9.7109375" style="1" customWidth="1"/>
    <col min="11" max="14" width="10.00390625" style="1" customWidth="1"/>
    <col min="15" max="18" width="10.00390625" style="1" hidden="1" customWidth="1"/>
    <col min="19" max="19" width="13.7109375" style="1" customWidth="1"/>
    <col min="20" max="24" width="9.57421875" style="1" customWidth="1"/>
    <col min="25" max="28" width="12.00390625" style="1" customWidth="1"/>
    <col min="29" max="30" width="12.00390625" style="1" hidden="1" customWidth="1"/>
    <col min="31" max="31" width="87.421875" style="1" bestFit="1" customWidth="1"/>
    <col min="32" max="32" width="53.8515625" style="1" customWidth="1"/>
    <col min="33" max="16384" width="9.140625" style="1" customWidth="1"/>
  </cols>
  <sheetData>
    <row r="1" spans="1:30" ht="12.75">
      <c r="A1" s="55" t="s">
        <v>52</v>
      </c>
      <c r="B1" s="56"/>
      <c r="C1" s="57"/>
      <c r="D1" s="57"/>
      <c r="E1" s="57"/>
      <c r="F1" s="58"/>
      <c r="G1" s="65" t="s">
        <v>0</v>
      </c>
      <c r="H1" s="65"/>
      <c r="I1" s="65"/>
      <c r="J1" s="65"/>
      <c r="K1" s="65" t="s">
        <v>1</v>
      </c>
      <c r="L1" s="65"/>
      <c r="M1" s="65"/>
      <c r="N1" s="65"/>
      <c r="O1" s="66" t="s">
        <v>45</v>
      </c>
      <c r="P1" s="67"/>
      <c r="Q1" s="67"/>
      <c r="R1" s="54"/>
      <c r="S1" s="65" t="s">
        <v>28</v>
      </c>
      <c r="T1" s="65"/>
      <c r="U1" s="65"/>
      <c r="V1" s="65"/>
      <c r="W1" s="65"/>
      <c r="X1" s="65"/>
      <c r="Y1" s="48" t="s">
        <v>0</v>
      </c>
      <c r="Z1" s="49"/>
      <c r="AA1" s="48" t="s">
        <v>1</v>
      </c>
      <c r="AB1" s="49"/>
      <c r="AC1" s="64" t="s">
        <v>45</v>
      </c>
      <c r="AD1" s="49"/>
    </row>
    <row r="2" spans="1:30" ht="30" customHeight="1">
      <c r="A2" s="13" t="s">
        <v>29</v>
      </c>
      <c r="B2" s="48" t="s">
        <v>29</v>
      </c>
      <c r="C2" s="61"/>
      <c r="D2" s="62" t="s">
        <v>2</v>
      </c>
      <c r="E2" s="59" t="s">
        <v>3</v>
      </c>
      <c r="F2" s="60"/>
      <c r="G2" s="50" t="s">
        <v>4</v>
      </c>
      <c r="H2" s="50"/>
      <c r="I2" s="50" t="s">
        <v>5</v>
      </c>
      <c r="J2" s="50"/>
      <c r="K2" s="50" t="s">
        <v>4</v>
      </c>
      <c r="L2" s="50"/>
      <c r="M2" s="50" t="s">
        <v>5</v>
      </c>
      <c r="N2" s="50"/>
      <c r="O2" s="48" t="s">
        <v>46</v>
      </c>
      <c r="P2" s="54"/>
      <c r="Q2" s="48" t="s">
        <v>47</v>
      </c>
      <c r="R2" s="54"/>
      <c r="S2" s="50" t="s">
        <v>30</v>
      </c>
      <c r="T2" s="51" t="s">
        <v>31</v>
      </c>
      <c r="U2" s="51" t="s">
        <v>5</v>
      </c>
      <c r="V2" s="51" t="s">
        <v>48</v>
      </c>
      <c r="W2" s="51" t="s">
        <v>47</v>
      </c>
      <c r="X2" s="51" t="s">
        <v>32</v>
      </c>
      <c r="Y2" s="50" t="s">
        <v>49</v>
      </c>
      <c r="Z2" s="50" t="s">
        <v>6</v>
      </c>
      <c r="AA2" s="50" t="s">
        <v>49</v>
      </c>
      <c r="AB2" s="50" t="s">
        <v>6</v>
      </c>
      <c r="AC2" s="51" t="s">
        <v>50</v>
      </c>
      <c r="AD2" s="51" t="s">
        <v>51</v>
      </c>
    </row>
    <row r="3" spans="1:32" ht="51">
      <c r="A3" s="2" t="s">
        <v>33</v>
      </c>
      <c r="B3" s="15" t="s">
        <v>33</v>
      </c>
      <c r="C3" s="15" t="s">
        <v>7</v>
      </c>
      <c r="D3" s="63"/>
      <c r="E3" s="16" t="s">
        <v>8</v>
      </c>
      <c r="F3" s="16" t="s">
        <v>9</v>
      </c>
      <c r="G3" s="17" t="s">
        <v>10</v>
      </c>
      <c r="H3" s="17" t="s">
        <v>11</v>
      </c>
      <c r="I3" s="17" t="s">
        <v>10</v>
      </c>
      <c r="J3" s="17" t="s">
        <v>11</v>
      </c>
      <c r="K3" s="17" t="s">
        <v>10</v>
      </c>
      <c r="L3" s="17" t="s">
        <v>11</v>
      </c>
      <c r="M3" s="17" t="s">
        <v>10</v>
      </c>
      <c r="N3" s="17" t="s">
        <v>11</v>
      </c>
      <c r="O3" s="17" t="s">
        <v>10</v>
      </c>
      <c r="P3" s="17" t="s">
        <v>11</v>
      </c>
      <c r="Q3" s="17" t="s">
        <v>10</v>
      </c>
      <c r="R3" s="17" t="s">
        <v>11</v>
      </c>
      <c r="S3" s="50"/>
      <c r="T3" s="52"/>
      <c r="U3" s="52"/>
      <c r="V3" s="53"/>
      <c r="W3" s="52"/>
      <c r="X3" s="52"/>
      <c r="Y3" s="50"/>
      <c r="Z3" s="50"/>
      <c r="AA3" s="50"/>
      <c r="AB3" s="50"/>
      <c r="AC3" s="52"/>
      <c r="AD3" s="52"/>
      <c r="AE3" s="7" t="s">
        <v>42</v>
      </c>
      <c r="AF3" s="7" t="s">
        <v>43</v>
      </c>
    </row>
    <row r="4" spans="1:32" ht="25.5">
      <c r="A4" s="4" t="e">
        <f>IF(ISNA(VLOOKUP(#REF!&amp;B4,$BB:$BC,2,FALSE)),"",VLOOKUP(#REF!&amp;B4,$BB:$BC,2,FALSE))</f>
        <v>#REF!</v>
      </c>
      <c r="B4" s="5" t="s">
        <v>34</v>
      </c>
      <c r="C4" s="3" t="s">
        <v>35</v>
      </c>
      <c r="D4" s="14"/>
      <c r="E4" s="18" t="s">
        <v>12</v>
      </c>
      <c r="F4" s="19"/>
      <c r="G4" s="25">
        <v>1335.5</v>
      </c>
      <c r="H4" s="25">
        <v>1310.5</v>
      </c>
      <c r="I4" s="25">
        <v>443</v>
      </c>
      <c r="J4" s="25">
        <v>527.91</v>
      </c>
      <c r="K4" s="25">
        <v>1069.5</v>
      </c>
      <c r="L4" s="25">
        <v>1023.5</v>
      </c>
      <c r="M4" s="25"/>
      <c r="N4" s="25">
        <v>264</v>
      </c>
      <c r="O4" s="24"/>
      <c r="P4" s="24"/>
      <c r="Q4" s="24"/>
      <c r="R4" s="24"/>
      <c r="S4" s="33">
        <v>373</v>
      </c>
      <c r="T4" s="34">
        <v>6.257372654155496</v>
      </c>
      <c r="U4" s="34">
        <v>2.123083109919571</v>
      </c>
      <c r="V4" s="34">
        <v>0</v>
      </c>
      <c r="W4" s="34">
        <v>0</v>
      </c>
      <c r="X4" s="34">
        <v>8.380455764075066</v>
      </c>
      <c r="Y4" s="35">
        <v>0.9812804193186072</v>
      </c>
      <c r="Z4" s="35">
        <v>1.191670428893905</v>
      </c>
      <c r="AA4" s="35">
        <v>0.956989247311828</v>
      </c>
      <c r="AB4" s="35" t="s">
        <v>38</v>
      </c>
      <c r="AC4" s="20" t="s">
        <v>38</v>
      </c>
      <c r="AD4" s="20" t="s">
        <v>38</v>
      </c>
      <c r="AE4" s="36" t="s">
        <v>53</v>
      </c>
      <c r="AF4" s="8"/>
    </row>
    <row r="5" spans="1:32" ht="38.25">
      <c r="A5" s="4" t="e">
        <f>IF(ISNA(VLOOKUP(#REF!&amp;B5,$BB:$BC,2,FALSE)),"",VLOOKUP(#REF!&amp;B5,$BB:$BC,2,FALSE))</f>
        <v>#REF!</v>
      </c>
      <c r="B5" s="6" t="s">
        <v>34</v>
      </c>
      <c r="C5" s="3" t="s">
        <v>13</v>
      </c>
      <c r="D5" s="14"/>
      <c r="E5" s="18" t="s">
        <v>14</v>
      </c>
      <c r="F5" s="21"/>
      <c r="G5" s="25">
        <v>5888.5</v>
      </c>
      <c r="H5" s="25">
        <v>5944.25</v>
      </c>
      <c r="I5" s="25">
        <v>566.5</v>
      </c>
      <c r="J5" s="25">
        <v>559.5</v>
      </c>
      <c r="K5" s="25">
        <v>5727</v>
      </c>
      <c r="L5" s="25">
        <v>5869.5</v>
      </c>
      <c r="M5" s="25">
        <v>460</v>
      </c>
      <c r="N5" s="25">
        <v>436.5</v>
      </c>
      <c r="O5" s="24"/>
      <c r="P5" s="24"/>
      <c r="Q5" s="24"/>
      <c r="R5" s="24"/>
      <c r="S5" s="33">
        <v>426</v>
      </c>
      <c r="T5" s="34">
        <v>27.731807511737088</v>
      </c>
      <c r="U5" s="34">
        <v>2.3380281690140845</v>
      </c>
      <c r="V5" s="34">
        <v>0</v>
      </c>
      <c r="W5" s="34">
        <v>0</v>
      </c>
      <c r="X5" s="34">
        <v>30.069835680751172</v>
      </c>
      <c r="Y5" s="35">
        <v>1.0094676063513628</v>
      </c>
      <c r="Z5" s="35">
        <v>0.9876434245366285</v>
      </c>
      <c r="AA5" s="35">
        <v>1.0248821372446306</v>
      </c>
      <c r="AB5" s="35">
        <v>0.9489130434782609</v>
      </c>
      <c r="AC5" s="20" t="s">
        <v>38</v>
      </c>
      <c r="AD5" s="20" t="s">
        <v>38</v>
      </c>
      <c r="AE5" s="37" t="s">
        <v>54</v>
      </c>
      <c r="AF5" s="9"/>
    </row>
    <row r="6" spans="1:32" ht="26.25">
      <c r="A6" s="4" t="e">
        <f>IF(ISNA(VLOOKUP(#REF!&amp;B6,$BB:$BC,2,FALSE)),"",VLOOKUP(#REF!&amp;B6,$BB:$BC,2,FALSE))</f>
        <v>#REF!</v>
      </c>
      <c r="B6" s="6" t="s">
        <v>34</v>
      </c>
      <c r="C6" s="3" t="s">
        <v>15</v>
      </c>
      <c r="D6" s="14"/>
      <c r="E6" s="18" t="s">
        <v>12</v>
      </c>
      <c r="F6" s="21"/>
      <c r="G6" s="26">
        <v>1415.66</v>
      </c>
      <c r="H6" s="26">
        <v>1383.78</v>
      </c>
      <c r="I6" s="26">
        <v>356.5</v>
      </c>
      <c r="J6" s="26">
        <v>333.5</v>
      </c>
      <c r="K6" s="26">
        <v>887</v>
      </c>
      <c r="L6" s="26">
        <v>885.5</v>
      </c>
      <c r="M6" s="26">
        <v>172</v>
      </c>
      <c r="N6" s="26">
        <v>252.5</v>
      </c>
      <c r="O6" s="24"/>
      <c r="P6" s="24"/>
      <c r="Q6" s="24"/>
      <c r="R6" s="24"/>
      <c r="S6" s="33">
        <v>379</v>
      </c>
      <c r="T6" s="34">
        <v>5.987546174142479</v>
      </c>
      <c r="U6" s="34">
        <v>1.5461741424802111</v>
      </c>
      <c r="V6" s="34">
        <v>0</v>
      </c>
      <c r="W6" s="34">
        <v>0</v>
      </c>
      <c r="X6" s="34">
        <v>7.5337203166226905</v>
      </c>
      <c r="Y6" s="35">
        <v>0.9774804684740686</v>
      </c>
      <c r="Z6" s="35">
        <v>0.9354838709677419</v>
      </c>
      <c r="AA6" s="35">
        <v>0.9983089064261556</v>
      </c>
      <c r="AB6" s="35">
        <v>1.4680232558139534</v>
      </c>
      <c r="AC6" s="20" t="s">
        <v>38</v>
      </c>
      <c r="AD6" s="20" t="s">
        <v>38</v>
      </c>
      <c r="AE6" s="36" t="s">
        <v>69</v>
      </c>
      <c r="AF6" s="9"/>
    </row>
    <row r="7" spans="1:32" ht="25.5">
      <c r="A7" s="4" t="e">
        <f>IF(ISNA(VLOOKUP(#REF!&amp;B7,$BB:$BC,2,FALSE)),"",VLOOKUP(#REF!&amp;B7,$BB:$BC,2,FALSE))</f>
        <v>#REF!</v>
      </c>
      <c r="B7" s="6" t="s">
        <v>34</v>
      </c>
      <c r="C7" s="3" t="s">
        <v>39</v>
      </c>
      <c r="D7" s="14"/>
      <c r="E7" s="18" t="s">
        <v>12</v>
      </c>
      <c r="F7" s="21"/>
      <c r="G7" s="28">
        <v>968</v>
      </c>
      <c r="H7" s="28">
        <v>933</v>
      </c>
      <c r="I7" s="28">
        <v>356.5</v>
      </c>
      <c r="J7" s="28">
        <v>312.5</v>
      </c>
      <c r="K7" s="28">
        <v>713</v>
      </c>
      <c r="L7" s="28">
        <v>726.5</v>
      </c>
      <c r="M7" s="28">
        <v>356.5</v>
      </c>
      <c r="N7" s="28">
        <v>333.5</v>
      </c>
      <c r="O7" s="24"/>
      <c r="P7" s="24"/>
      <c r="Q7" s="24"/>
      <c r="R7" s="24"/>
      <c r="S7" s="33"/>
      <c r="T7" s="34" t="s">
        <v>38</v>
      </c>
      <c r="U7" s="34" t="s">
        <v>38</v>
      </c>
      <c r="V7" s="34" t="s">
        <v>38</v>
      </c>
      <c r="W7" s="34" t="s">
        <v>38</v>
      </c>
      <c r="X7" s="34" t="s">
        <v>38</v>
      </c>
      <c r="Y7" s="35">
        <v>0.9638429752066116</v>
      </c>
      <c r="Z7" s="35">
        <v>0.876577840112202</v>
      </c>
      <c r="AA7" s="35">
        <v>1.0189340813464236</v>
      </c>
      <c r="AB7" s="35">
        <v>0.9354838709677419</v>
      </c>
      <c r="AC7" s="20" t="s">
        <v>38</v>
      </c>
      <c r="AD7" s="20" t="s">
        <v>38</v>
      </c>
      <c r="AE7" s="38"/>
      <c r="AF7" s="9"/>
    </row>
    <row r="8" spans="1:32" ht="25.5">
      <c r="A8" s="4" t="e">
        <f>IF(ISNA(VLOOKUP(#REF!&amp;B8,$BB:$BC,2,FALSE)),"",VLOOKUP(#REF!&amp;B8,$BB:$BC,2,FALSE))</f>
        <v>#REF!</v>
      </c>
      <c r="B8" s="6" t="s">
        <v>34</v>
      </c>
      <c r="C8" s="3" t="s">
        <v>40</v>
      </c>
      <c r="D8" s="14"/>
      <c r="E8" s="18" t="s">
        <v>12</v>
      </c>
      <c r="F8" s="21"/>
      <c r="G8" s="47">
        <v>972.5</v>
      </c>
      <c r="H8" s="47">
        <v>974.5</v>
      </c>
      <c r="I8" s="47">
        <v>356.5</v>
      </c>
      <c r="J8" s="47">
        <v>339.5</v>
      </c>
      <c r="K8" s="47">
        <v>713</v>
      </c>
      <c r="L8" s="47">
        <v>727.6</v>
      </c>
      <c r="M8" s="47">
        <v>345</v>
      </c>
      <c r="N8" s="47">
        <v>379.5</v>
      </c>
      <c r="O8" s="24"/>
      <c r="P8" s="24"/>
      <c r="Q8" s="24"/>
      <c r="R8" s="24"/>
      <c r="S8" s="33"/>
      <c r="T8" s="34" t="s">
        <v>38</v>
      </c>
      <c r="U8" s="34" t="s">
        <v>38</v>
      </c>
      <c r="V8" s="34" t="s">
        <v>38</v>
      </c>
      <c r="W8" s="34" t="s">
        <v>38</v>
      </c>
      <c r="X8" s="34" t="s">
        <v>38</v>
      </c>
      <c r="Y8" s="35">
        <v>1.002056555269923</v>
      </c>
      <c r="Z8" s="35">
        <v>0.9523141654978962</v>
      </c>
      <c r="AA8" s="35">
        <v>1.020476858345021</v>
      </c>
      <c r="AB8" s="35">
        <v>1.1</v>
      </c>
      <c r="AC8" s="20" t="s">
        <v>38</v>
      </c>
      <c r="AD8" s="20" t="s">
        <v>38</v>
      </c>
      <c r="AE8" s="38" t="s">
        <v>55</v>
      </c>
      <c r="AF8" s="9"/>
    </row>
    <row r="9" spans="1:32" ht="25.5">
      <c r="A9" s="4" t="e">
        <f>IF(ISNA(VLOOKUP(#REF!&amp;B9,$BB:$BC,2,FALSE)),"",VLOOKUP(#REF!&amp;B9,$BB:$BC,2,FALSE))</f>
        <v>#REF!</v>
      </c>
      <c r="B9" s="6" t="s">
        <v>34</v>
      </c>
      <c r="C9" s="3" t="s">
        <v>41</v>
      </c>
      <c r="D9" s="14"/>
      <c r="E9" s="18" t="s">
        <v>12</v>
      </c>
      <c r="F9" s="21"/>
      <c r="G9" s="26">
        <v>1029.5</v>
      </c>
      <c r="H9" s="26">
        <v>1024.5</v>
      </c>
      <c r="I9" s="26">
        <v>356.5</v>
      </c>
      <c r="J9" s="26">
        <v>310.5</v>
      </c>
      <c r="K9" s="26">
        <v>713</v>
      </c>
      <c r="L9" s="26">
        <v>714</v>
      </c>
      <c r="M9" s="26">
        <v>345</v>
      </c>
      <c r="N9" s="26">
        <v>334.5</v>
      </c>
      <c r="O9" s="24"/>
      <c r="P9" s="24"/>
      <c r="Q9" s="24"/>
      <c r="R9" s="24"/>
      <c r="S9" s="33"/>
      <c r="T9" s="34" t="s">
        <v>38</v>
      </c>
      <c r="U9" s="34" t="s">
        <v>38</v>
      </c>
      <c r="V9" s="34" t="s">
        <v>38</v>
      </c>
      <c r="W9" s="34" t="s">
        <v>38</v>
      </c>
      <c r="X9" s="34" t="s">
        <v>38</v>
      </c>
      <c r="Y9" s="35">
        <v>0.9951432734337057</v>
      </c>
      <c r="Z9" s="35">
        <v>0.8709677419354839</v>
      </c>
      <c r="AA9" s="35">
        <v>1.0014025245441796</v>
      </c>
      <c r="AB9" s="35">
        <v>0.9695652173913043</v>
      </c>
      <c r="AC9" s="20" t="s">
        <v>38</v>
      </c>
      <c r="AD9" s="20" t="s">
        <v>38</v>
      </c>
      <c r="AE9" s="39"/>
      <c r="AF9" s="9"/>
    </row>
    <row r="10" spans="1:32" ht="26.25">
      <c r="A10" s="4" t="e">
        <f>IF(ISNA(VLOOKUP(#REF!&amp;B10,$BB:$BC,2,FALSE)),"",VLOOKUP(#REF!&amp;B10,$BB:$BC,2,FALSE))</f>
        <v>#REF!</v>
      </c>
      <c r="B10" s="6" t="s">
        <v>34</v>
      </c>
      <c r="C10" s="3" t="s">
        <v>16</v>
      </c>
      <c r="D10" s="14"/>
      <c r="E10" s="18" t="s">
        <v>12</v>
      </c>
      <c r="F10" s="21"/>
      <c r="G10" s="28">
        <v>1170.5</v>
      </c>
      <c r="H10" s="28">
        <v>1186.25</v>
      </c>
      <c r="I10" s="28">
        <v>356.5</v>
      </c>
      <c r="J10" s="28">
        <v>461.83</v>
      </c>
      <c r="K10" s="28">
        <v>1046.5</v>
      </c>
      <c r="L10" s="28">
        <v>966</v>
      </c>
      <c r="M10" s="28">
        <v>356.5</v>
      </c>
      <c r="N10" s="28">
        <v>528.5</v>
      </c>
      <c r="O10" s="24"/>
      <c r="P10" s="24"/>
      <c r="Q10" s="24"/>
      <c r="R10" s="24"/>
      <c r="S10" s="33">
        <v>235</v>
      </c>
      <c r="T10" s="34">
        <v>9.158510638297873</v>
      </c>
      <c r="U10" s="34">
        <v>4.214170212765957</v>
      </c>
      <c r="V10" s="34">
        <v>0</v>
      </c>
      <c r="W10" s="34">
        <v>0</v>
      </c>
      <c r="X10" s="34">
        <v>13.37268085106383</v>
      </c>
      <c r="Y10" s="35">
        <v>1.013455788124733</v>
      </c>
      <c r="Z10" s="35">
        <v>1.2954558204768583</v>
      </c>
      <c r="AA10" s="35">
        <v>0.9230769230769231</v>
      </c>
      <c r="AB10" s="35">
        <v>1.482468443197756</v>
      </c>
      <c r="AC10" s="20" t="s">
        <v>38</v>
      </c>
      <c r="AD10" s="20" t="s">
        <v>38</v>
      </c>
      <c r="AE10" s="40" t="s">
        <v>56</v>
      </c>
      <c r="AF10" s="10"/>
    </row>
    <row r="11" spans="1:32" ht="25.5">
      <c r="A11" s="4" t="e">
        <f>IF(ISNA(VLOOKUP(#REF!&amp;B11,$BB:$BC,2,FALSE)),"",VLOOKUP(#REF!&amp;B11,$BB:$BC,2,FALSE))</f>
        <v>#REF!</v>
      </c>
      <c r="B11" s="6" t="s">
        <v>34</v>
      </c>
      <c r="C11" s="3" t="s">
        <v>36</v>
      </c>
      <c r="D11" s="14"/>
      <c r="E11" s="18" t="s">
        <v>12</v>
      </c>
      <c r="F11" s="21"/>
      <c r="G11" s="27">
        <v>1018</v>
      </c>
      <c r="H11" s="27">
        <v>994</v>
      </c>
      <c r="I11" s="27">
        <v>356.5</v>
      </c>
      <c r="J11" s="27">
        <v>351.5</v>
      </c>
      <c r="K11" s="27">
        <v>713</v>
      </c>
      <c r="L11" s="27">
        <v>713</v>
      </c>
      <c r="M11" s="27">
        <v>345</v>
      </c>
      <c r="N11" s="27">
        <v>356.5</v>
      </c>
      <c r="O11" s="24"/>
      <c r="P11" s="24"/>
      <c r="Q11" s="24"/>
      <c r="R11" s="24"/>
      <c r="S11" s="33"/>
      <c r="T11" s="34" t="s">
        <v>38</v>
      </c>
      <c r="U11" s="34" t="s">
        <v>38</v>
      </c>
      <c r="V11" s="34" t="s">
        <v>38</v>
      </c>
      <c r="W11" s="34" t="s">
        <v>38</v>
      </c>
      <c r="X11" s="34" t="s">
        <v>38</v>
      </c>
      <c r="Y11" s="35">
        <v>0.9764243614931237</v>
      </c>
      <c r="Z11" s="35">
        <v>0.9859747545582047</v>
      </c>
      <c r="AA11" s="35">
        <v>1</v>
      </c>
      <c r="AB11" s="35">
        <v>1.0333333333333334</v>
      </c>
      <c r="AC11" s="20" t="s">
        <v>38</v>
      </c>
      <c r="AD11" s="20" t="s">
        <v>38</v>
      </c>
      <c r="AE11" s="38"/>
      <c r="AF11" s="11"/>
    </row>
    <row r="12" spans="1:32" ht="25.5">
      <c r="A12" s="4" t="e">
        <f>IF(ISNA(VLOOKUP(#REF!&amp;B12,$BB:$BC,2,FALSE)),"",VLOOKUP(#REF!&amp;B12,$BB:$BC,2,FALSE))</f>
        <v>#REF!</v>
      </c>
      <c r="B12" s="6" t="s">
        <v>34</v>
      </c>
      <c r="C12" s="3" t="s">
        <v>17</v>
      </c>
      <c r="D12" s="14"/>
      <c r="E12" s="18" t="s">
        <v>12</v>
      </c>
      <c r="F12" s="21"/>
      <c r="G12" s="30">
        <v>1685.5</v>
      </c>
      <c r="H12" s="30">
        <v>1623.65</v>
      </c>
      <c r="I12" s="30">
        <v>476.5</v>
      </c>
      <c r="J12" s="30">
        <v>479.7</v>
      </c>
      <c r="K12" s="30">
        <v>1069.5</v>
      </c>
      <c r="L12" s="30">
        <v>1029</v>
      </c>
      <c r="M12" s="30"/>
      <c r="N12" s="30">
        <v>126</v>
      </c>
      <c r="O12" s="24"/>
      <c r="P12" s="24"/>
      <c r="Q12" s="24"/>
      <c r="R12" s="24"/>
      <c r="S12" s="33">
        <v>435</v>
      </c>
      <c r="T12" s="34">
        <v>6.098045977011495</v>
      </c>
      <c r="U12" s="34">
        <v>1.3924137931034484</v>
      </c>
      <c r="V12" s="34">
        <v>0</v>
      </c>
      <c r="W12" s="34">
        <v>0</v>
      </c>
      <c r="X12" s="34">
        <v>7.490459770114942</v>
      </c>
      <c r="Y12" s="35">
        <v>0.9633046573716999</v>
      </c>
      <c r="Z12" s="35">
        <v>1.0067156348373556</v>
      </c>
      <c r="AA12" s="35">
        <v>0.9621318373071529</v>
      </c>
      <c r="AB12" s="35" t="s">
        <v>38</v>
      </c>
      <c r="AC12" s="20" t="s">
        <v>38</v>
      </c>
      <c r="AD12" s="20" t="s">
        <v>38</v>
      </c>
      <c r="AE12" s="38" t="s">
        <v>57</v>
      </c>
      <c r="AF12" s="9"/>
    </row>
    <row r="13" spans="1:32" ht="25.5">
      <c r="A13" s="4" t="e">
        <f>IF(ISNA(VLOOKUP(#REF!&amp;B13,$BB:$BC,2,FALSE)),"",VLOOKUP(#REF!&amp;B13,$BB:$BC,2,FALSE))</f>
        <v>#REF!</v>
      </c>
      <c r="B13" s="6" t="s">
        <v>37</v>
      </c>
      <c r="C13" s="3" t="s">
        <v>18</v>
      </c>
      <c r="D13" s="14"/>
      <c r="E13" s="18" t="s">
        <v>12</v>
      </c>
      <c r="F13" s="21"/>
      <c r="G13" s="28">
        <v>2342.5</v>
      </c>
      <c r="H13" s="28">
        <v>2300.7</v>
      </c>
      <c r="I13" s="27">
        <v>713</v>
      </c>
      <c r="J13" s="27">
        <v>740</v>
      </c>
      <c r="K13" s="28">
        <v>1782.5</v>
      </c>
      <c r="L13" s="28">
        <v>1748</v>
      </c>
      <c r="M13" s="27">
        <v>356.5</v>
      </c>
      <c r="N13" s="27">
        <v>447.5</v>
      </c>
      <c r="O13" s="24"/>
      <c r="P13" s="24"/>
      <c r="Q13" s="24"/>
      <c r="R13" s="24"/>
      <c r="S13" s="33"/>
      <c r="T13" s="34" t="s">
        <v>38</v>
      </c>
      <c r="U13" s="34" t="s">
        <v>38</v>
      </c>
      <c r="V13" s="34" t="s">
        <v>38</v>
      </c>
      <c r="W13" s="34" t="s">
        <v>38</v>
      </c>
      <c r="X13" s="34" t="s">
        <v>38</v>
      </c>
      <c r="Y13" s="35">
        <v>0.9821558164354321</v>
      </c>
      <c r="Z13" s="35">
        <v>1.0378681626928472</v>
      </c>
      <c r="AA13" s="35">
        <v>0.9806451612903225</v>
      </c>
      <c r="AB13" s="35">
        <v>1.2552594670406731</v>
      </c>
      <c r="AC13" s="20" t="s">
        <v>38</v>
      </c>
      <c r="AD13" s="20" t="s">
        <v>38</v>
      </c>
      <c r="AE13" s="38" t="s">
        <v>58</v>
      </c>
      <c r="AF13" s="9"/>
    </row>
    <row r="14" spans="1:32" ht="25.5">
      <c r="A14" s="4" t="e">
        <f>IF(ISNA(VLOOKUP(#REF!&amp;B14,$BB:$BC,2,FALSE)),"",VLOOKUP(#REF!&amp;B14,$BB:$BC,2,FALSE))</f>
        <v>#REF!</v>
      </c>
      <c r="B14" s="6" t="s">
        <v>37</v>
      </c>
      <c r="C14" s="3" t="s">
        <v>19</v>
      </c>
      <c r="D14" s="14"/>
      <c r="E14" s="18" t="s">
        <v>12</v>
      </c>
      <c r="F14" s="21" t="s">
        <v>20</v>
      </c>
      <c r="G14" s="26">
        <v>2330.2</v>
      </c>
      <c r="H14" s="26">
        <v>2205</v>
      </c>
      <c r="I14" s="26">
        <v>713</v>
      </c>
      <c r="J14" s="26">
        <v>776</v>
      </c>
      <c r="K14" s="29">
        <v>1460.5</v>
      </c>
      <c r="L14" s="29">
        <v>1438.5</v>
      </c>
      <c r="M14" s="29">
        <v>356.5</v>
      </c>
      <c r="N14" s="29">
        <v>516.25</v>
      </c>
      <c r="O14" s="24"/>
      <c r="P14" s="24"/>
      <c r="Q14" s="24"/>
      <c r="R14" s="24"/>
      <c r="S14" s="33">
        <v>475</v>
      </c>
      <c r="T14" s="34">
        <v>7.670526315789473</v>
      </c>
      <c r="U14" s="34">
        <v>2.7205263157894737</v>
      </c>
      <c r="V14" s="34">
        <v>0</v>
      </c>
      <c r="W14" s="34">
        <v>0</v>
      </c>
      <c r="X14" s="34">
        <v>10.391052631578948</v>
      </c>
      <c r="Y14" s="35">
        <v>0.9462707063771351</v>
      </c>
      <c r="Z14" s="35">
        <v>1.08835904628331</v>
      </c>
      <c r="AA14" s="35">
        <v>0.984936665525505</v>
      </c>
      <c r="AB14" s="35">
        <v>1.4481065918653577</v>
      </c>
      <c r="AC14" s="20" t="s">
        <v>38</v>
      </c>
      <c r="AD14" s="20" t="s">
        <v>38</v>
      </c>
      <c r="AE14" s="39" t="s">
        <v>59</v>
      </c>
      <c r="AF14" s="9"/>
    </row>
    <row r="15" spans="1:32" ht="25.5">
      <c r="A15" s="4" t="e">
        <f>IF(ISNA(VLOOKUP(#REF!&amp;B15,$BB:$BC,2,FALSE)),"",VLOOKUP(#REF!&amp;B15,$BB:$BC,2,FALSE))</f>
        <v>#REF!</v>
      </c>
      <c r="B15" s="6" t="s">
        <v>37</v>
      </c>
      <c r="C15" s="3" t="s">
        <v>21</v>
      </c>
      <c r="D15" s="14"/>
      <c r="E15" s="18" t="s">
        <v>12</v>
      </c>
      <c r="F15" s="21"/>
      <c r="G15" s="30">
        <v>1584</v>
      </c>
      <c r="H15" s="30">
        <v>1480.5</v>
      </c>
      <c r="I15" s="30">
        <v>345</v>
      </c>
      <c r="J15" s="30">
        <v>352.5</v>
      </c>
      <c r="K15" s="31">
        <v>713</v>
      </c>
      <c r="L15" s="31">
        <v>713</v>
      </c>
      <c r="M15" s="31">
        <v>356.5</v>
      </c>
      <c r="N15" s="31">
        <v>356</v>
      </c>
      <c r="O15" s="24"/>
      <c r="P15" s="24"/>
      <c r="Q15" s="24"/>
      <c r="R15" s="24"/>
      <c r="S15" s="33">
        <v>318</v>
      </c>
      <c r="T15" s="34">
        <v>6.897798742138365</v>
      </c>
      <c r="U15" s="34">
        <v>2.2279874213836477</v>
      </c>
      <c r="V15" s="34">
        <v>0</v>
      </c>
      <c r="W15" s="34">
        <v>0</v>
      </c>
      <c r="X15" s="34">
        <v>9.125786163522013</v>
      </c>
      <c r="Y15" s="35">
        <v>0.9346590909090909</v>
      </c>
      <c r="Z15" s="35">
        <v>1.0217391304347827</v>
      </c>
      <c r="AA15" s="35">
        <v>1</v>
      </c>
      <c r="AB15" s="35">
        <v>0.9985974754558204</v>
      </c>
      <c r="AC15" s="20" t="s">
        <v>38</v>
      </c>
      <c r="AD15" s="20" t="s">
        <v>38</v>
      </c>
      <c r="AE15" s="38" t="s">
        <v>60</v>
      </c>
      <c r="AF15" s="9"/>
    </row>
    <row r="16" spans="1:32" ht="25.5">
      <c r="A16" s="4" t="e">
        <f>IF(ISNA(VLOOKUP(#REF!&amp;B16,$BB:$BC,2,FALSE)),"",VLOOKUP(#REF!&amp;B16,$BB:$BC,2,FALSE))</f>
        <v>#REF!</v>
      </c>
      <c r="B16" s="6" t="s">
        <v>37</v>
      </c>
      <c r="C16" s="3" t="s">
        <v>44</v>
      </c>
      <c r="D16" s="14"/>
      <c r="E16" s="18" t="s">
        <v>22</v>
      </c>
      <c r="F16" s="21" t="s">
        <v>12</v>
      </c>
      <c r="G16" s="26">
        <v>2434.75</v>
      </c>
      <c r="H16" s="26">
        <v>2366.05</v>
      </c>
      <c r="I16" s="26">
        <v>356.5</v>
      </c>
      <c r="J16" s="26">
        <v>258.5</v>
      </c>
      <c r="K16" s="26">
        <v>1437.5</v>
      </c>
      <c r="L16" s="26">
        <v>1383</v>
      </c>
      <c r="M16" s="26"/>
      <c r="N16" s="26">
        <v>80.5</v>
      </c>
      <c r="O16" s="24"/>
      <c r="P16" s="24"/>
      <c r="Q16" s="24"/>
      <c r="R16" s="24"/>
      <c r="S16" s="33">
        <v>439</v>
      </c>
      <c r="T16" s="34">
        <v>8.53997722095672</v>
      </c>
      <c r="U16" s="34">
        <v>0.7722095671981777</v>
      </c>
      <c r="V16" s="34">
        <v>0</v>
      </c>
      <c r="W16" s="34">
        <v>0</v>
      </c>
      <c r="X16" s="34">
        <v>9.312186788154898</v>
      </c>
      <c r="Y16" s="35">
        <v>0.9717835506725537</v>
      </c>
      <c r="Z16" s="35">
        <v>0.7251051893408135</v>
      </c>
      <c r="AA16" s="35">
        <v>0.9620869565217391</v>
      </c>
      <c r="AB16" s="35" t="s">
        <v>38</v>
      </c>
      <c r="AC16" s="20" t="s">
        <v>38</v>
      </c>
      <c r="AD16" s="20" t="s">
        <v>38</v>
      </c>
      <c r="AE16" s="38" t="s">
        <v>61</v>
      </c>
      <c r="AF16" s="9"/>
    </row>
    <row r="17" spans="1:32" ht="25.5">
      <c r="A17" s="4" t="e">
        <f>IF(ISNA(VLOOKUP(#REF!&amp;B17,$BB:$BC,2,FALSE)),"",VLOOKUP(#REF!&amp;B17,$BB:$BC,2,FALSE))</f>
        <v>#REF!</v>
      </c>
      <c r="B17" s="6" t="s">
        <v>37</v>
      </c>
      <c r="C17" s="3" t="s">
        <v>23</v>
      </c>
      <c r="D17" s="14"/>
      <c r="E17" s="18" t="s">
        <v>12</v>
      </c>
      <c r="F17" s="21"/>
      <c r="G17" s="27">
        <v>1285.5</v>
      </c>
      <c r="H17" s="27">
        <v>1334.5</v>
      </c>
      <c r="I17" s="27">
        <v>345</v>
      </c>
      <c r="J17" s="27">
        <v>320</v>
      </c>
      <c r="K17" s="27">
        <v>713</v>
      </c>
      <c r="L17" s="27">
        <v>746</v>
      </c>
      <c r="M17" s="27">
        <v>356.5</v>
      </c>
      <c r="N17" s="27">
        <v>448</v>
      </c>
      <c r="O17" s="24"/>
      <c r="P17" s="24"/>
      <c r="Q17" s="24"/>
      <c r="R17" s="24"/>
      <c r="S17" s="33">
        <v>296</v>
      </c>
      <c r="T17" s="34">
        <v>7.028716216216216</v>
      </c>
      <c r="U17" s="34">
        <v>2.5945945945945947</v>
      </c>
      <c r="V17" s="34">
        <v>0</v>
      </c>
      <c r="W17" s="34">
        <v>0</v>
      </c>
      <c r="X17" s="34">
        <v>9.62331081081081</v>
      </c>
      <c r="Y17" s="35">
        <v>1.0381174640217814</v>
      </c>
      <c r="Z17" s="35">
        <v>0.927536231884058</v>
      </c>
      <c r="AA17" s="35">
        <v>1.0462833099579243</v>
      </c>
      <c r="AB17" s="35">
        <v>1.2566619915848527</v>
      </c>
      <c r="AC17" s="20" t="s">
        <v>38</v>
      </c>
      <c r="AD17" s="20" t="s">
        <v>38</v>
      </c>
      <c r="AE17" s="41" t="s">
        <v>62</v>
      </c>
      <c r="AF17" s="9"/>
    </row>
    <row r="18" spans="1:32" ht="25.5">
      <c r="A18" s="4" t="e">
        <f>IF(ISNA(VLOOKUP(#REF!&amp;B18,$BB:$BC,2,FALSE)),"",VLOOKUP(#REF!&amp;B18,$BB:$BC,2,FALSE))</f>
        <v>#REF!</v>
      </c>
      <c r="B18" s="6" t="s">
        <v>37</v>
      </c>
      <c r="C18" s="3" t="s">
        <v>24</v>
      </c>
      <c r="D18" s="14"/>
      <c r="E18" s="18" t="s">
        <v>12</v>
      </c>
      <c r="F18" s="21"/>
      <c r="G18" s="25">
        <v>759</v>
      </c>
      <c r="H18" s="25">
        <v>733.55</v>
      </c>
      <c r="I18" s="25">
        <v>276</v>
      </c>
      <c r="J18" s="25">
        <v>276</v>
      </c>
      <c r="K18" s="25">
        <v>368</v>
      </c>
      <c r="L18" s="25">
        <v>369.5</v>
      </c>
      <c r="M18" s="25"/>
      <c r="N18" s="25">
        <v>11.5</v>
      </c>
      <c r="O18" s="24"/>
      <c r="P18" s="24"/>
      <c r="Q18" s="24"/>
      <c r="R18" s="24"/>
      <c r="S18" s="33"/>
      <c r="T18" s="34" t="s">
        <v>38</v>
      </c>
      <c r="U18" s="34" t="s">
        <v>38</v>
      </c>
      <c r="V18" s="34" t="s">
        <v>38</v>
      </c>
      <c r="W18" s="34" t="s">
        <v>38</v>
      </c>
      <c r="X18" s="34" t="s">
        <v>38</v>
      </c>
      <c r="Y18" s="35">
        <v>0.9664690382081685</v>
      </c>
      <c r="Z18" s="35">
        <v>1</v>
      </c>
      <c r="AA18" s="35">
        <v>1.0040760869565217</v>
      </c>
      <c r="AB18" s="35" t="s">
        <v>38</v>
      </c>
      <c r="AC18" s="20" t="s">
        <v>38</v>
      </c>
      <c r="AD18" s="20" t="s">
        <v>38</v>
      </c>
      <c r="AE18" s="36"/>
      <c r="AF18" s="9"/>
    </row>
    <row r="19" spans="1:32" ht="25.5">
      <c r="A19" s="4" t="e">
        <f>IF(ISNA(VLOOKUP(#REF!&amp;B19,$BB:$BC,2,FALSE)),"",VLOOKUP(#REF!&amp;B19,$BB:$BC,2,FALSE))</f>
        <v>#REF!</v>
      </c>
      <c r="B19" s="6" t="s">
        <v>37</v>
      </c>
      <c r="C19" s="3" t="s">
        <v>25</v>
      </c>
      <c r="D19" s="14"/>
      <c r="E19" s="18" t="s">
        <v>12</v>
      </c>
      <c r="F19" s="21"/>
      <c r="G19" s="28">
        <v>1709</v>
      </c>
      <c r="H19" s="28">
        <v>1762.55</v>
      </c>
      <c r="I19" s="28">
        <v>471.5</v>
      </c>
      <c r="J19" s="28">
        <v>450.5</v>
      </c>
      <c r="K19" s="28">
        <v>908.5</v>
      </c>
      <c r="L19" s="28">
        <v>899.2</v>
      </c>
      <c r="M19" s="28">
        <v>207</v>
      </c>
      <c r="N19" s="28">
        <v>299</v>
      </c>
      <c r="O19" s="24"/>
      <c r="P19" s="24"/>
      <c r="Q19" s="24"/>
      <c r="R19" s="24"/>
      <c r="S19" s="33"/>
      <c r="T19" s="34" t="s">
        <v>38</v>
      </c>
      <c r="U19" s="34" t="s">
        <v>38</v>
      </c>
      <c r="V19" s="34" t="s">
        <v>38</v>
      </c>
      <c r="W19" s="34" t="s">
        <v>38</v>
      </c>
      <c r="X19" s="34" t="s">
        <v>38</v>
      </c>
      <c r="Y19" s="35">
        <v>1.0313341135166765</v>
      </c>
      <c r="Z19" s="35">
        <v>0.9554612937433722</v>
      </c>
      <c r="AA19" s="35">
        <v>0.9897633461750138</v>
      </c>
      <c r="AB19" s="35">
        <v>1.4444444444444444</v>
      </c>
      <c r="AC19" s="20" t="s">
        <v>38</v>
      </c>
      <c r="AD19" s="20" t="s">
        <v>38</v>
      </c>
      <c r="AE19" s="36" t="s">
        <v>63</v>
      </c>
      <c r="AF19" s="9"/>
    </row>
    <row r="20" spans="1:32" ht="25.5">
      <c r="A20" s="4" t="e">
        <f>IF(ISNA(VLOOKUP(#REF!&amp;B20,$BB:$BC,2,FALSE)),"",VLOOKUP(#REF!&amp;B20,$BB:$BC,2,FALSE))</f>
        <v>#REF!</v>
      </c>
      <c r="B20" s="6" t="s">
        <v>37</v>
      </c>
      <c r="C20" s="3" t="s">
        <v>26</v>
      </c>
      <c r="D20" s="14"/>
      <c r="E20" s="18" t="s">
        <v>12</v>
      </c>
      <c r="F20" s="21"/>
      <c r="G20" s="32">
        <v>1692.5</v>
      </c>
      <c r="H20" s="32">
        <v>1623.8</v>
      </c>
      <c r="I20" s="32">
        <v>356.5</v>
      </c>
      <c r="J20" s="32">
        <v>466.65</v>
      </c>
      <c r="K20" s="32">
        <v>713</v>
      </c>
      <c r="L20" s="32">
        <v>749.5</v>
      </c>
      <c r="M20" s="32">
        <v>356.5</v>
      </c>
      <c r="N20" s="32">
        <v>328</v>
      </c>
      <c r="O20" s="24"/>
      <c r="P20" s="24"/>
      <c r="Q20" s="24"/>
      <c r="R20" s="24"/>
      <c r="S20" s="33">
        <v>353</v>
      </c>
      <c r="T20" s="34">
        <v>6.723229461756374</v>
      </c>
      <c r="U20" s="34">
        <v>2.251133144475921</v>
      </c>
      <c r="V20" s="34">
        <v>0</v>
      </c>
      <c r="W20" s="34">
        <v>0</v>
      </c>
      <c r="X20" s="34">
        <v>8.974362606232294</v>
      </c>
      <c r="Y20" s="35">
        <v>0.9594091580502215</v>
      </c>
      <c r="Z20" s="35">
        <v>1.308976157082749</v>
      </c>
      <c r="AA20" s="35">
        <v>1.0511921458625526</v>
      </c>
      <c r="AB20" s="35">
        <v>0.9200561009817672</v>
      </c>
      <c r="AC20" s="20" t="s">
        <v>38</v>
      </c>
      <c r="AD20" s="20" t="s">
        <v>38</v>
      </c>
      <c r="AE20" s="22" t="s">
        <v>64</v>
      </c>
      <c r="AF20" s="12"/>
    </row>
    <row r="21" spans="1:32" ht="25.5">
      <c r="A21" s="23"/>
      <c r="B21" s="6" t="s">
        <v>37</v>
      </c>
      <c r="C21" s="3" t="s">
        <v>27</v>
      </c>
      <c r="D21" s="14"/>
      <c r="E21" s="18" t="s">
        <v>12</v>
      </c>
      <c r="F21" s="21"/>
      <c r="G21" s="26">
        <v>1302.75</v>
      </c>
      <c r="H21" s="26">
        <v>1208.15</v>
      </c>
      <c r="I21" s="26">
        <v>277.5</v>
      </c>
      <c r="J21" s="26">
        <v>243</v>
      </c>
      <c r="K21" s="26">
        <v>793.5</v>
      </c>
      <c r="L21" s="26">
        <v>747.5</v>
      </c>
      <c r="M21" s="26">
        <v>92</v>
      </c>
      <c r="N21" s="26">
        <v>149.5</v>
      </c>
      <c r="O21" s="24"/>
      <c r="P21" s="24"/>
      <c r="Q21" s="24"/>
      <c r="R21" s="24"/>
      <c r="S21" s="33">
        <v>209</v>
      </c>
      <c r="T21" s="34">
        <v>9.357177033492823</v>
      </c>
      <c r="U21" s="34">
        <v>1.8779904306220097</v>
      </c>
      <c r="V21" s="34">
        <v>0</v>
      </c>
      <c r="W21" s="34">
        <v>0</v>
      </c>
      <c r="X21" s="34">
        <v>11.235167464114832</v>
      </c>
      <c r="Y21" s="35">
        <v>0.9273843791978508</v>
      </c>
      <c r="Z21" s="35">
        <v>0.8756756756756757</v>
      </c>
      <c r="AA21" s="35">
        <v>0.9420289855072463</v>
      </c>
      <c r="AB21" s="35">
        <v>1.625</v>
      </c>
      <c r="AC21" s="20" t="s">
        <v>38</v>
      </c>
      <c r="AD21" s="20" t="s">
        <v>38</v>
      </c>
      <c r="AE21" s="42" t="s">
        <v>65</v>
      </c>
      <c r="AF21" s="9"/>
    </row>
    <row r="22" spans="2:28" ht="45">
      <c r="B22" s="46" t="s">
        <v>66</v>
      </c>
      <c r="C22" s="43" t="s">
        <v>67</v>
      </c>
      <c r="D22" s="14"/>
      <c r="E22" s="44" t="s">
        <v>68</v>
      </c>
      <c r="F22" s="45" t="s">
        <v>22</v>
      </c>
      <c r="G22" s="26">
        <v>233.5</v>
      </c>
      <c r="H22" s="26">
        <v>233.5</v>
      </c>
      <c r="I22" s="26">
        <v>459</v>
      </c>
      <c r="J22" s="26">
        <v>459</v>
      </c>
      <c r="K22" s="26">
        <v>115</v>
      </c>
      <c r="L22" s="26">
        <v>115</v>
      </c>
      <c r="M22" s="26">
        <v>233.5</v>
      </c>
      <c r="N22" s="26">
        <v>233.5</v>
      </c>
      <c r="Z22" s="35">
        <v>1</v>
      </c>
      <c r="AA22" s="35">
        <v>1</v>
      </c>
      <c r="AB22" s="35">
        <v>1</v>
      </c>
    </row>
  </sheetData>
  <sheetProtection/>
  <mergeCells count="29">
    <mergeCell ref="AC1:AD1"/>
    <mergeCell ref="G1:J1"/>
    <mergeCell ref="K1:N1"/>
    <mergeCell ref="M2:N2"/>
    <mergeCell ref="O1:R1"/>
    <mergeCell ref="S1:X1"/>
    <mergeCell ref="AD2:AD3"/>
    <mergeCell ref="AC2:AC3"/>
    <mergeCell ref="K2:L2"/>
    <mergeCell ref="Z2:Z3"/>
    <mergeCell ref="O2:P2"/>
    <mergeCell ref="Q2:R2"/>
    <mergeCell ref="S2:S3"/>
    <mergeCell ref="A1:F1"/>
    <mergeCell ref="E2:F2"/>
    <mergeCell ref="I2:J2"/>
    <mergeCell ref="G2:H2"/>
    <mergeCell ref="B2:C2"/>
    <mergeCell ref="D2:D3"/>
    <mergeCell ref="AA1:AB1"/>
    <mergeCell ref="Y2:Y3"/>
    <mergeCell ref="T2:T3"/>
    <mergeCell ref="U2:U3"/>
    <mergeCell ref="V2:V3"/>
    <mergeCell ref="W2:W3"/>
    <mergeCell ref="X2:X3"/>
    <mergeCell ref="Y1:Z1"/>
    <mergeCell ref="AB2:AB3"/>
    <mergeCell ref="AA2:AA3"/>
  </mergeCells>
  <conditionalFormatting sqref="S2:S3">
    <cfRule type="expression" priority="3" dxfId="2" stopIfTrue="1">
      <formula>'Mar 2019'!#REF!="N"</formula>
    </cfRule>
  </conditionalFormatting>
  <conditionalFormatting sqref="O4:R21">
    <cfRule type="expression" priority="1" dxfId="0">
      <formula>$J$623=1</formula>
    </cfRule>
  </conditionalFormatting>
  <dataValidations count="6">
    <dataValidation type="decimal" operator="greaterThanOrEqual" allowBlank="1" showInputMessage="1" showErrorMessage="1" sqref="H4 H6:H21 I4:S21 H22:N22 G4:G21">
      <formula1>0</formula1>
    </dataValidation>
    <dataValidation operator="greaterThan" allowBlank="1" showInputMessage="1" showErrorMessage="1" sqref="H5 C4:D22"/>
    <dataValidation type="list" allowBlank="1" showInputMessage="1" showErrorMessage="1" sqref="B4:B21">
      <formula1>INDIRECT($BH$28)</formula1>
    </dataValidation>
    <dataValidation type="list" allowBlank="1" showInputMessage="1" showErrorMessage="1" sqref="E4:F21">
      <formula1>$AH$14:$AH$90</formula1>
    </dataValidation>
    <dataValidation type="list" allowBlank="1" showInputMessage="1" showErrorMessage="1" sqref="E22:F22">
      <formula1>$AH$14:$AH$95</formula1>
    </dataValidation>
    <dataValidation type="list" allowBlank="1" showInputMessage="1" showErrorMessage="1" sqref="B22">
      <formula1>INDIRECT($BJ$29)</formula1>
    </dataValidation>
  </dataValidation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Royal Marsden NHS Foundation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Underwood, Helen</dc:creator>
  <cp:keywords/>
  <dc:description/>
  <cp:lastModifiedBy>Taylor, David</cp:lastModifiedBy>
  <cp:lastPrinted>2016-11-14T11:15:11Z</cp:lastPrinted>
  <dcterms:created xsi:type="dcterms:W3CDTF">2014-07-14T07:59:12Z</dcterms:created>
  <dcterms:modified xsi:type="dcterms:W3CDTF">2019-04-15T09:56:34Z</dcterms:modified>
  <cp:category/>
  <cp:version/>
  <cp:contentType/>
  <cp:contentStatus/>
</cp:coreProperties>
</file>